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BEF1ECCD-0743-4FB7-ACF3-8401ADA19DFA}" xr6:coauthVersionLast="47" xr6:coauthVersionMax="47" xr10:uidLastSave="{00000000-0000-0000-0000-000000000000}"/>
  <bookViews>
    <workbookView xWindow="-108" yWindow="-108" windowWidth="23256" windowHeight="12456" xr2:uid="{8B29B29C-0617-4B04-9536-CBA819F8717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B13" i="1"/>
  <c r="C13" i="1"/>
  <c r="D13" i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D14" i="1"/>
  <c r="D15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E12" i="1"/>
  <c r="D12" i="1"/>
  <c r="C12" i="1"/>
  <c r="B12" i="1"/>
  <c r="A12" i="1"/>
  <c r="C11" i="1"/>
  <c r="D11" i="1"/>
  <c r="E11" i="1"/>
  <c r="B11" i="1"/>
</calcChain>
</file>

<file path=xl/sharedStrings.xml><?xml version="1.0" encoding="utf-8"?>
<sst xmlns="http://schemas.openxmlformats.org/spreadsheetml/2006/main" count="13" uniqueCount="13">
  <si>
    <t>Модель динамики численности популяций</t>
  </si>
  <si>
    <t>Исходные данные</t>
  </si>
  <si>
    <t>начальная численность популяций</t>
  </si>
  <si>
    <t>коэффициент естественного прироста</t>
  </si>
  <si>
    <t>коэффициент смертности от внутривидовой конкуренции</t>
  </si>
  <si>
    <t>минимальная критическая численность популяции</t>
  </si>
  <si>
    <t>объем ежегодного отлова</t>
  </si>
  <si>
    <t>Расчетная таблица численности популяции</t>
  </si>
  <si>
    <t>Время</t>
  </si>
  <si>
    <t>Неорганический рост</t>
  </si>
  <si>
    <t>Органический рост</t>
  </si>
  <si>
    <t>Критическая численность</t>
  </si>
  <si>
    <t>С отловом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</si>
</sst>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численности популяций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Лист1!$B$10</c:f>
              <c:strCache>
                <c:ptCount val="1"/>
                <c:pt idx="0">
                  <c:v>Неорганический рост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Лист1!$A$11:$A$46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Лист1!$B$11:$B$46</c:f>
              <c:numCache>
                <c:formatCode>0</c:formatCode>
                <c:ptCount val="36"/>
                <c:pt idx="0">
                  <c:v>5000</c:v>
                </c:pt>
                <c:pt idx="1">
                  <c:v>6500</c:v>
                </c:pt>
                <c:pt idx="2">
                  <c:v>8450</c:v>
                </c:pt>
                <c:pt idx="3">
                  <c:v>10985</c:v>
                </c:pt>
                <c:pt idx="4">
                  <c:v>14280.5</c:v>
                </c:pt>
                <c:pt idx="5">
                  <c:v>18564.650000000001</c:v>
                </c:pt>
                <c:pt idx="6">
                  <c:v>24134.045000000002</c:v>
                </c:pt>
                <c:pt idx="7">
                  <c:v>31374.258500000004</c:v>
                </c:pt>
                <c:pt idx="8">
                  <c:v>40786.536050000002</c:v>
                </c:pt>
                <c:pt idx="9">
                  <c:v>53022.496865000001</c:v>
                </c:pt>
                <c:pt idx="10">
                  <c:v>68929.245924500006</c:v>
                </c:pt>
                <c:pt idx="11">
                  <c:v>89608.019701850004</c:v>
                </c:pt>
                <c:pt idx="12">
                  <c:v>116490.425612405</c:v>
                </c:pt>
                <c:pt idx="13">
                  <c:v>151437.55329612648</c:v>
                </c:pt>
                <c:pt idx="14">
                  <c:v>196868.81928496441</c:v>
                </c:pt>
                <c:pt idx="15">
                  <c:v>255929.46507045373</c:v>
                </c:pt>
                <c:pt idx="16">
                  <c:v>332708.30459158984</c:v>
                </c:pt>
                <c:pt idx="17">
                  <c:v>432520.79596906679</c:v>
                </c:pt>
                <c:pt idx="18">
                  <c:v>562277.03475978679</c:v>
                </c:pt>
                <c:pt idx="19">
                  <c:v>730960.14518772287</c:v>
                </c:pt>
                <c:pt idx="20">
                  <c:v>950248.18874403974</c:v>
                </c:pt>
                <c:pt idx="21">
                  <c:v>1235322.6453672517</c:v>
                </c:pt>
                <c:pt idx="22">
                  <c:v>1605919.4389774273</c:v>
                </c:pt>
                <c:pt idx="23">
                  <c:v>2087695.2706706554</c:v>
                </c:pt>
                <c:pt idx="24">
                  <c:v>2714003.8518718518</c:v>
                </c:pt>
                <c:pt idx="25">
                  <c:v>3528205.0074334075</c:v>
                </c:pt>
                <c:pt idx="26">
                  <c:v>4586666.5096634291</c:v>
                </c:pt>
                <c:pt idx="27">
                  <c:v>5962666.4625624577</c:v>
                </c:pt>
                <c:pt idx="28">
                  <c:v>7751466.4013311947</c:v>
                </c:pt>
                <c:pt idx="29">
                  <c:v>10076906.321730554</c:v>
                </c:pt>
                <c:pt idx="30">
                  <c:v>13099978.21824972</c:v>
                </c:pt>
                <c:pt idx="31">
                  <c:v>17029971.683724634</c:v>
                </c:pt>
                <c:pt idx="32">
                  <c:v>22138963.188842025</c:v>
                </c:pt>
                <c:pt idx="33">
                  <c:v>28780652.145494632</c:v>
                </c:pt>
                <c:pt idx="34">
                  <c:v>37414847.789143026</c:v>
                </c:pt>
                <c:pt idx="35">
                  <c:v>48639302.125885934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8A-486E-923F-2D42A493C2A2}"/>
            </c:ext>
          </c:extLst>
        </c:ser>
        <c:ser>
          <c:idx val="1"/>
          <c:order val="1"/>
          <c:tx>
            <c:strRef>
              <c:f>Лист1!$C$10</c:f>
              <c:strCache>
                <c:ptCount val="1"/>
                <c:pt idx="0">
                  <c:v>Органический рост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Лист1!$A$11:$A$46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Лист1!$C$11:$C$46</c:f>
              <c:numCache>
                <c:formatCode>0</c:formatCode>
                <c:ptCount val="36"/>
                <c:pt idx="0">
                  <c:v>5000</c:v>
                </c:pt>
                <c:pt idx="1">
                  <c:v>6250</c:v>
                </c:pt>
                <c:pt idx="2">
                  <c:v>7734.375</c:v>
                </c:pt>
                <c:pt idx="3">
                  <c:v>9456.48193359375</c:v>
                </c:pt>
                <c:pt idx="4">
                  <c:v>11399.176008068025</c:v>
                </c:pt>
                <c:pt idx="5">
                  <c:v>13519.516673859296</c:v>
                </c:pt>
                <c:pt idx="6">
                  <c:v>15747.598365069489</c:v>
                </c:pt>
                <c:pt idx="7">
                  <c:v>17992.009331914942</c:v>
                </c:pt>
                <c:pt idx="8">
                  <c:v>20152.488133492279</c:v>
                </c:pt>
                <c:pt idx="9">
                  <c:v>22137.006793834491</c:v>
                </c:pt>
                <c:pt idx="10">
                  <c:v>23877.638134082092</c:v>
                </c:pt>
                <c:pt idx="11">
                  <c:v>25339.513545685004</c:v>
                </c:pt>
                <c:pt idx="12">
                  <c:v>26520.458142070966</c:v>
                </c:pt>
                <c:pt idx="13">
                  <c:v>27443.248584038873</c:v>
                </c:pt>
                <c:pt idx="14">
                  <c:v>28144.904230797016</c:v>
                </c:pt>
                <c:pt idx="15">
                  <c:v>28667.01915842876</c:v>
                </c:pt>
                <c:pt idx="16">
                  <c:v>29049.145031660173</c:v>
                </c:pt>
                <c:pt idx="17">
                  <c:v>29325.360270453955</c:v>
                </c:pt>
                <c:pt idx="18">
                  <c:v>29523.200801670948</c:v>
                </c:pt>
                <c:pt idx="19">
                  <c:v>29663.967186414389</c:v>
                </c:pt>
                <c:pt idx="20">
                  <c:v>29763.647849972011</c:v>
                </c:pt>
                <c:pt idx="21">
                  <c:v>29833.994871592178</c:v>
                </c:pt>
                <c:pt idx="22">
                  <c:v>29883.520833087947</c:v>
                </c:pt>
                <c:pt idx="23">
                  <c:v>29918.328909198317</c:v>
                </c:pt>
                <c:pt idx="24">
                  <c:v>29942.763534768092</c:v>
                </c:pt>
                <c:pt idx="25">
                  <c:v>29959.901714208139</c:v>
                </c:pt>
                <c:pt idx="26">
                  <c:v>29971.915121220463</c:v>
                </c:pt>
                <c:pt idx="27">
                  <c:v>29980.332697250164</c:v>
                </c:pt>
                <c:pt idx="28">
                  <c:v>29986.22902004714</c:v>
                </c:pt>
                <c:pt idx="29">
                  <c:v>29990.358417634106</c:v>
                </c:pt>
                <c:pt idx="30">
                  <c:v>29993.249962742768</c:v>
                </c:pt>
                <c:pt idx="31">
                  <c:v>29995.274518289909</c:v>
                </c:pt>
                <c:pt idx="32">
                  <c:v>29996.691939501161</c:v>
                </c:pt>
                <c:pt idx="33">
                  <c:v>29997.684248218167</c:v>
                </c:pt>
                <c:pt idx="34">
                  <c:v>29998.378920125651</c:v>
                </c:pt>
                <c:pt idx="35">
                  <c:v>29998.865217808958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8A-486E-923F-2D42A493C2A2}"/>
            </c:ext>
          </c:extLst>
        </c:ser>
        <c:ser>
          <c:idx val="2"/>
          <c:order val="2"/>
          <c:tx>
            <c:strRef>
              <c:f>Лист1!$D$10</c:f>
              <c:strCache>
                <c:ptCount val="1"/>
                <c:pt idx="0">
                  <c:v>Критическая численность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Лист1!$A$11:$A$46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Лист1!$D$11:$D$46</c:f>
              <c:numCache>
                <c:formatCode>0</c:formatCode>
                <c:ptCount val="36"/>
                <c:pt idx="0">
                  <c:v>5000</c:v>
                </c:pt>
                <c:pt idx="1">
                  <c:v>5750</c:v>
                </c:pt>
                <c:pt idx="2">
                  <c:v>6659.375</c:v>
                </c:pt>
                <c:pt idx="3">
                  <c:v>7746.9022460937504</c:v>
                </c:pt>
                <c:pt idx="4">
                  <c:v>9025.766020738427</c:v>
                </c:pt>
                <c:pt idx="5">
                  <c:v>10499.366624763559</c:v>
                </c:pt>
                <c:pt idx="6">
                  <c:v>12156.796949475909</c:v>
                </c:pt>
                <c:pt idx="7">
                  <c:v>13969.094852600332</c:v>
                </c:pt>
                <c:pt idx="8">
                  <c:v>15887.849095422987</c:v>
                </c:pt>
                <c:pt idx="9">
                  <c:v>17847.723317169013</c:v>
                </c:pt>
                <c:pt idx="10">
                  <c:v>19773.582502600912</c:v>
                </c:pt>
                <c:pt idx="11">
                  <c:v>21591.183253561554</c:v>
                </c:pt>
                <c:pt idx="12">
                  <c:v>23238.569951812482</c:v>
                </c:pt>
                <c:pt idx="13">
                  <c:v>24674.601002339656</c:v>
                </c:pt>
                <c:pt idx="14">
                  <c:v>25882.113976841734</c:v>
                </c:pt>
                <c:pt idx="15">
                  <c:v>26865.552210328828</c:v>
                </c:pt>
                <c:pt idx="16">
                  <c:v>27644.94996197501</c:v>
                </c:pt>
                <c:pt idx="17">
                  <c:v>28248.901365805992</c:v>
                </c:pt>
                <c:pt idx="18">
                  <c:v>28708.545519113552</c:v>
                </c:pt>
                <c:pt idx="19">
                  <c:v>29053.47422699974</c:v>
                </c:pt>
                <c:pt idx="20">
                  <c:v>29309.542333050274</c:v>
                </c:pt>
                <c:pt idx="21">
                  <c:v>29498.103161897699</c:v>
                </c:pt>
                <c:pt idx="22">
                  <c:v>29636.11527220537</c:v>
                </c:pt>
                <c:pt idx="23">
                  <c:v>29736.678875036643</c:v>
                </c:pt>
                <c:pt idx="24">
                  <c:v>29809.715409877863</c:v>
                </c:pt>
                <c:pt idx="25">
                  <c:v>29862.633012859682</c:v>
                </c:pt>
                <c:pt idx="26">
                  <c:v>29900.907072367409</c:v>
                </c:pt>
                <c:pt idx="27">
                  <c:v>29928.554898021466</c:v>
                </c:pt>
                <c:pt idx="28">
                  <c:v>29948.508482549489</c:v>
                </c:pt>
                <c:pt idx="29">
                  <c:v>29962.899593671937</c:v>
                </c:pt>
                <c:pt idx="30">
                  <c:v>29973.273943042295</c:v>
                </c:pt>
                <c:pt idx="31">
                  <c:v>29980.750096169246</c:v>
                </c:pt>
                <c:pt idx="32">
                  <c:v>29986.136363653881</c:v>
                </c:pt>
                <c:pt idx="33">
                  <c:v>29990.016259826665</c:v>
                </c:pt>
                <c:pt idx="34">
                  <c:v>29992.81071032452</c:v>
                </c:pt>
                <c:pt idx="35">
                  <c:v>29994.823194574794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8A-486E-923F-2D42A493C2A2}"/>
            </c:ext>
          </c:extLst>
        </c:ser>
        <c:ser>
          <c:idx val="3"/>
          <c:order val="3"/>
          <c:tx>
            <c:strRef>
              <c:f>Лист1!$E$10</c:f>
              <c:strCache>
                <c:ptCount val="1"/>
                <c:pt idx="0">
                  <c:v>С отловом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Лист1!$A$11:$A$46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Лист1!$E$11:$E$46</c:f>
              <c:numCache>
                <c:formatCode>0</c:formatCode>
                <c:ptCount val="36"/>
                <c:pt idx="0">
                  <c:v>5000</c:v>
                </c:pt>
                <c:pt idx="1">
                  <c:v>5650</c:v>
                </c:pt>
                <c:pt idx="2">
                  <c:v>6438.7749999999996</c:v>
                </c:pt>
                <c:pt idx="3">
                  <c:v>7384.6047649937491</c:v>
                </c:pt>
                <c:pt idx="4">
                  <c:v>8502.3544144400657</c:v>
                </c:pt>
                <c:pt idx="5">
                  <c:v>9800.2075211734027</c:v>
                </c:pt>
                <c:pt idx="6">
                  <c:v>11275.833253368255</c:v>
                </c:pt>
                <c:pt idx="7">
                  <c:v>12912.655738868443</c:v>
                </c:pt>
                <c:pt idx="8">
                  <c:v>14677.338793001023</c:v>
                </c:pt>
                <c:pt idx="9">
                  <c:v>16519.844466316023</c:v>
                </c:pt>
                <c:pt idx="10">
                  <c:v>18377.142083624429</c:v>
                </c:pt>
                <c:pt idx="11">
                  <c:v>20180.634038767046</c:v>
                </c:pt>
                <c:pt idx="12">
                  <c:v>21865.857029106068</c:v>
                </c:pt>
                <c:pt idx="13">
                  <c:v>23381.774242246938</c:v>
                </c:pt>
                <c:pt idx="14">
                  <c:v>24696.868332611935</c:v>
                </c:pt>
                <c:pt idx="15">
                  <c:v>25800.513144664052</c:v>
                </c:pt>
                <c:pt idx="16">
                  <c:v>26700.012565676723</c:v>
                </c:pt>
                <c:pt idx="17">
                  <c:v>27415.109876620325</c:v>
                </c:pt>
                <c:pt idx="18">
                  <c:v>27972.062541667176</c:v>
                </c:pt>
                <c:pt idx="19">
                  <c:v>28398.759726651271</c:v>
                </c:pt>
                <c:pt idx="20">
                  <c:v>28721.467299058975</c:v>
                </c:pt>
                <c:pt idx="21">
                  <c:v>28963.109996648705</c:v>
                </c:pt>
                <c:pt idx="22">
                  <c:v>29142.687788796567</c:v>
                </c:pt>
                <c:pt idx="23">
                  <c:v>29275.385365658742</c:v>
                </c:pt>
                <c:pt idx="24">
                  <c:v>29373.026799591276</c:v>
                </c:pt>
                <c:pt idx="25">
                  <c:v>29444.648341765409</c:v>
                </c:pt>
                <c:pt idx="26">
                  <c:v>29497.062651428056</c:v>
                </c:pt>
                <c:pt idx="27">
                  <c:v>29535.355649262314</c:v>
                </c:pt>
                <c:pt idx="28">
                  <c:v>29563.297123742141</c:v>
                </c:pt>
                <c:pt idx="29">
                  <c:v>29583.666835073022</c:v>
                </c:pt>
                <c:pt idx="30">
                  <c:v>29598.506788210394</c:v>
                </c:pt>
                <c:pt idx="31">
                  <c:v>29609.312919520351</c:v>
                </c:pt>
                <c:pt idx="32">
                  <c:v>29617.178938106113</c:v>
                </c:pt>
                <c:pt idx="33">
                  <c:v>29622.903315782107</c:v>
                </c:pt>
                <c:pt idx="34">
                  <c:v>29627.068368270633</c:v>
                </c:pt>
                <c:pt idx="35">
                  <c:v>29630.098445135412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8A-486E-923F-2D42A493C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21368"/>
        <c:axId val="562521040"/>
      </c:scatterChart>
      <c:valAx>
        <c:axId val="562521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521040"/>
        <c:crosses val="autoZero"/>
        <c:crossBetween val="midCat"/>
      </c:valAx>
      <c:valAx>
        <c:axId val="562521040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521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7</xdr:row>
      <xdr:rowOff>80010</xdr:rowOff>
    </xdr:from>
    <xdr:to>
      <xdr:col>13</xdr:col>
      <xdr:colOff>266700</xdr:colOff>
      <xdr:row>21</xdr:row>
      <xdr:rowOff>80010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7FA1776-737B-44A3-9B7E-942145D96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936B-F161-40F6-BFEC-5F4F41F7C72B}">
  <dimension ref="A1:E46"/>
  <sheetViews>
    <sheetView tabSelected="1" topLeftCell="A4" workbookViewId="0">
      <selection activeCell="O6" sqref="O6"/>
    </sheetView>
  </sheetViews>
  <sheetFormatPr defaultRowHeight="14.4" x14ac:dyDescent="0.3"/>
  <cols>
    <col min="2" max="2" width="15.33203125" customWidth="1"/>
    <col min="3" max="3" width="13.6640625" customWidth="1"/>
    <col min="4" max="4" width="12.88671875" customWidth="1"/>
    <col min="5" max="5" width="11.33203125" customWidth="1"/>
  </cols>
  <sheetData>
    <row r="1" spans="1:5" x14ac:dyDescent="0.3">
      <c r="A1" s="1" t="s">
        <v>0</v>
      </c>
    </row>
    <row r="2" spans="1:5" x14ac:dyDescent="0.3">
      <c r="A2" s="1" t="s">
        <v>1</v>
      </c>
    </row>
    <row r="3" spans="1:5" x14ac:dyDescent="0.3">
      <c r="A3">
        <v>5000</v>
      </c>
      <c r="B3" t="s">
        <v>2</v>
      </c>
    </row>
    <row r="4" spans="1:5" x14ac:dyDescent="0.3">
      <c r="A4">
        <v>0.3</v>
      </c>
      <c r="B4" t="s">
        <v>3</v>
      </c>
    </row>
    <row r="5" spans="1:5" x14ac:dyDescent="0.3">
      <c r="A5">
        <v>1.0000000000000001E-5</v>
      </c>
      <c r="B5" t="s">
        <v>4</v>
      </c>
    </row>
    <row r="6" spans="1:5" x14ac:dyDescent="0.3">
      <c r="A6">
        <v>2000</v>
      </c>
      <c r="B6" t="s">
        <v>5</v>
      </c>
    </row>
    <row r="7" spans="1:5" x14ac:dyDescent="0.3">
      <c r="A7">
        <v>100</v>
      </c>
      <c r="B7" t="s">
        <v>6</v>
      </c>
    </row>
    <row r="9" spans="1:5" x14ac:dyDescent="0.3">
      <c r="A9" s="1" t="s">
        <v>7</v>
      </c>
    </row>
    <row r="10" spans="1:5" ht="28.8" x14ac:dyDescent="0.3">
      <c r="A10" s="2" t="s">
        <v>8</v>
      </c>
      <c r="B10" s="3" t="s">
        <v>9</v>
      </c>
      <c r="C10" s="3" t="s">
        <v>10</v>
      </c>
      <c r="D10" s="3" t="s">
        <v>11</v>
      </c>
      <c r="E10" s="2" t="s">
        <v>12</v>
      </c>
    </row>
    <row r="11" spans="1:5" x14ac:dyDescent="0.3">
      <c r="A11">
        <v>0</v>
      </c>
      <c r="B11" s="4">
        <f>$A$3</f>
        <v>5000</v>
      </c>
      <c r="C11" s="4">
        <f t="shared" ref="C11:E11" si="0">$A$3</f>
        <v>5000</v>
      </c>
      <c r="D11" s="4">
        <f t="shared" si="0"/>
        <v>5000</v>
      </c>
      <c r="E11" s="4">
        <f t="shared" si="0"/>
        <v>5000</v>
      </c>
    </row>
    <row r="12" spans="1:5" x14ac:dyDescent="0.3">
      <c r="A12">
        <f>A11+1</f>
        <v>1</v>
      </c>
      <c r="B12" s="4">
        <f>B11+$A$4*B11</f>
        <v>6500</v>
      </c>
      <c r="C12" s="4">
        <f>C11+($A$4-$A$5*C11)*C11</f>
        <v>6250</v>
      </c>
      <c r="D12" s="4">
        <f>D11+($A$4-$A$5*D11)*(D11-$A$6)</f>
        <v>5750</v>
      </c>
      <c r="E12" s="4">
        <f>E11+($A$4-$A$5*E11)*(E11-$A$6)-$A$7</f>
        <v>5650</v>
      </c>
    </row>
    <row r="13" spans="1:5" x14ac:dyDescent="0.3">
      <c r="A13">
        <f t="shared" ref="A13:A46" si="1">A12+1</f>
        <v>2</v>
      </c>
      <c r="B13" s="4">
        <f t="shared" ref="B13:B46" si="2">B12+$A$4*B12</f>
        <v>8450</v>
      </c>
      <c r="C13" s="4">
        <f t="shared" ref="C13:C46" si="3">C12+($A$4-$A$5*C12)*C12</f>
        <v>7734.375</v>
      </c>
      <c r="D13" s="4">
        <f t="shared" ref="D13:D46" si="4">D12+($A$4-$A$5*D12)*(D12-$A$6)</f>
        <v>6659.375</v>
      </c>
      <c r="E13" s="4">
        <f t="shared" ref="E13:E46" si="5">E12+($A$4-$A$5*E12)*(E12-$A$6)-$A$7</f>
        <v>6438.7749999999996</v>
      </c>
    </row>
    <row r="14" spans="1:5" x14ac:dyDescent="0.3">
      <c r="A14">
        <f t="shared" si="1"/>
        <v>3</v>
      </c>
      <c r="B14" s="4">
        <f t="shared" si="2"/>
        <v>10985</v>
      </c>
      <c r="C14" s="4">
        <f t="shared" si="3"/>
        <v>9456.48193359375</v>
      </c>
      <c r="D14" s="4">
        <f t="shared" si="4"/>
        <v>7746.9022460937504</v>
      </c>
      <c r="E14" s="4">
        <f t="shared" si="5"/>
        <v>7384.6047649937491</v>
      </c>
    </row>
    <row r="15" spans="1:5" x14ac:dyDescent="0.3">
      <c r="A15">
        <f t="shared" si="1"/>
        <v>4</v>
      </c>
      <c r="B15" s="4">
        <f t="shared" si="2"/>
        <v>14280.5</v>
      </c>
      <c r="C15" s="4">
        <f t="shared" si="3"/>
        <v>11399.176008068025</v>
      </c>
      <c r="D15" s="4">
        <f t="shared" si="4"/>
        <v>9025.766020738427</v>
      </c>
      <c r="E15" s="4">
        <f t="shared" si="5"/>
        <v>8502.3544144400657</v>
      </c>
    </row>
    <row r="16" spans="1:5" x14ac:dyDescent="0.3">
      <c r="A16">
        <f t="shared" si="1"/>
        <v>5</v>
      </c>
      <c r="B16" s="4">
        <f t="shared" si="2"/>
        <v>18564.650000000001</v>
      </c>
      <c r="C16" s="4">
        <f t="shared" si="3"/>
        <v>13519.516673859296</v>
      </c>
      <c r="D16" s="4">
        <f t="shared" si="4"/>
        <v>10499.366624763559</v>
      </c>
      <c r="E16" s="4">
        <f t="shared" si="5"/>
        <v>9800.2075211734027</v>
      </c>
    </row>
    <row r="17" spans="1:5" x14ac:dyDescent="0.3">
      <c r="A17">
        <f t="shared" si="1"/>
        <v>6</v>
      </c>
      <c r="B17" s="4">
        <f t="shared" si="2"/>
        <v>24134.045000000002</v>
      </c>
      <c r="C17" s="4">
        <f t="shared" si="3"/>
        <v>15747.598365069489</v>
      </c>
      <c r="D17" s="4">
        <f t="shared" si="4"/>
        <v>12156.796949475909</v>
      </c>
      <c r="E17" s="4">
        <f t="shared" si="5"/>
        <v>11275.833253368255</v>
      </c>
    </row>
    <row r="18" spans="1:5" x14ac:dyDescent="0.3">
      <c r="A18">
        <f t="shared" si="1"/>
        <v>7</v>
      </c>
      <c r="B18" s="4">
        <f t="shared" si="2"/>
        <v>31374.258500000004</v>
      </c>
      <c r="C18" s="4">
        <f t="shared" si="3"/>
        <v>17992.009331914942</v>
      </c>
      <c r="D18" s="4">
        <f t="shared" si="4"/>
        <v>13969.094852600332</v>
      </c>
      <c r="E18" s="4">
        <f t="shared" si="5"/>
        <v>12912.655738868443</v>
      </c>
    </row>
    <row r="19" spans="1:5" x14ac:dyDescent="0.3">
      <c r="A19">
        <f t="shared" si="1"/>
        <v>8</v>
      </c>
      <c r="B19" s="4">
        <f t="shared" si="2"/>
        <v>40786.536050000002</v>
      </c>
      <c r="C19" s="4">
        <f t="shared" si="3"/>
        <v>20152.488133492279</v>
      </c>
      <c r="D19" s="4">
        <f t="shared" si="4"/>
        <v>15887.849095422987</v>
      </c>
      <c r="E19" s="4">
        <f t="shared" si="5"/>
        <v>14677.338793001023</v>
      </c>
    </row>
    <row r="20" spans="1:5" x14ac:dyDescent="0.3">
      <c r="A20">
        <f t="shared" si="1"/>
        <v>9</v>
      </c>
      <c r="B20" s="4">
        <f t="shared" si="2"/>
        <v>53022.496865000001</v>
      </c>
      <c r="C20" s="4">
        <f t="shared" si="3"/>
        <v>22137.006793834491</v>
      </c>
      <c r="D20" s="4">
        <f t="shared" si="4"/>
        <v>17847.723317169013</v>
      </c>
      <c r="E20" s="4">
        <f t="shared" si="5"/>
        <v>16519.844466316023</v>
      </c>
    </row>
    <row r="21" spans="1:5" x14ac:dyDescent="0.3">
      <c r="A21">
        <f t="shared" si="1"/>
        <v>10</v>
      </c>
      <c r="B21" s="4">
        <f t="shared" si="2"/>
        <v>68929.245924500006</v>
      </c>
      <c r="C21" s="4">
        <f t="shared" si="3"/>
        <v>23877.638134082092</v>
      </c>
      <c r="D21" s="4">
        <f t="shared" si="4"/>
        <v>19773.582502600912</v>
      </c>
      <c r="E21" s="4">
        <f t="shared" si="5"/>
        <v>18377.142083624429</v>
      </c>
    </row>
    <row r="22" spans="1:5" x14ac:dyDescent="0.3">
      <c r="A22">
        <f t="shared" si="1"/>
        <v>11</v>
      </c>
      <c r="B22" s="4">
        <f t="shared" si="2"/>
        <v>89608.019701850004</v>
      </c>
      <c r="C22" s="4">
        <f t="shared" si="3"/>
        <v>25339.513545685004</v>
      </c>
      <c r="D22" s="4">
        <f t="shared" si="4"/>
        <v>21591.183253561554</v>
      </c>
      <c r="E22" s="4">
        <f t="shared" si="5"/>
        <v>20180.634038767046</v>
      </c>
    </row>
    <row r="23" spans="1:5" x14ac:dyDescent="0.3">
      <c r="A23">
        <f t="shared" si="1"/>
        <v>12</v>
      </c>
      <c r="B23" s="4">
        <f t="shared" si="2"/>
        <v>116490.425612405</v>
      </c>
      <c r="C23" s="4">
        <f t="shared" si="3"/>
        <v>26520.458142070966</v>
      </c>
      <c r="D23" s="4">
        <f t="shared" si="4"/>
        <v>23238.569951812482</v>
      </c>
      <c r="E23" s="4">
        <f t="shared" si="5"/>
        <v>21865.857029106068</v>
      </c>
    </row>
    <row r="24" spans="1:5" x14ac:dyDescent="0.3">
      <c r="A24">
        <f t="shared" si="1"/>
        <v>13</v>
      </c>
      <c r="B24" s="4">
        <f t="shared" si="2"/>
        <v>151437.55329612648</v>
      </c>
      <c r="C24" s="4">
        <f t="shared" si="3"/>
        <v>27443.248584038873</v>
      </c>
      <c r="D24" s="4">
        <f t="shared" si="4"/>
        <v>24674.601002339656</v>
      </c>
      <c r="E24" s="4">
        <f t="shared" si="5"/>
        <v>23381.774242246938</v>
      </c>
    </row>
    <row r="25" spans="1:5" x14ac:dyDescent="0.3">
      <c r="A25">
        <f t="shared" si="1"/>
        <v>14</v>
      </c>
      <c r="B25" s="4">
        <f t="shared" si="2"/>
        <v>196868.81928496441</v>
      </c>
      <c r="C25" s="4">
        <f t="shared" si="3"/>
        <v>28144.904230797016</v>
      </c>
      <c r="D25" s="4">
        <f t="shared" si="4"/>
        <v>25882.113976841734</v>
      </c>
      <c r="E25" s="4">
        <f t="shared" si="5"/>
        <v>24696.868332611935</v>
      </c>
    </row>
    <row r="26" spans="1:5" x14ac:dyDescent="0.3">
      <c r="A26">
        <f t="shared" si="1"/>
        <v>15</v>
      </c>
      <c r="B26" s="4">
        <f t="shared" si="2"/>
        <v>255929.46507045373</v>
      </c>
      <c r="C26" s="4">
        <f t="shared" si="3"/>
        <v>28667.01915842876</v>
      </c>
      <c r="D26" s="4">
        <f t="shared" si="4"/>
        <v>26865.552210328828</v>
      </c>
      <c r="E26" s="4">
        <f t="shared" si="5"/>
        <v>25800.513144664052</v>
      </c>
    </row>
    <row r="27" spans="1:5" x14ac:dyDescent="0.3">
      <c r="A27">
        <f t="shared" si="1"/>
        <v>16</v>
      </c>
      <c r="B27" s="4">
        <f t="shared" si="2"/>
        <v>332708.30459158984</v>
      </c>
      <c r="C27" s="4">
        <f t="shared" si="3"/>
        <v>29049.145031660173</v>
      </c>
      <c r="D27" s="4">
        <f t="shared" si="4"/>
        <v>27644.94996197501</v>
      </c>
      <c r="E27" s="4">
        <f t="shared" si="5"/>
        <v>26700.012565676723</v>
      </c>
    </row>
    <row r="28" spans="1:5" x14ac:dyDescent="0.3">
      <c r="A28">
        <f t="shared" si="1"/>
        <v>17</v>
      </c>
      <c r="B28" s="4">
        <f t="shared" si="2"/>
        <v>432520.79596906679</v>
      </c>
      <c r="C28" s="4">
        <f t="shared" si="3"/>
        <v>29325.360270453955</v>
      </c>
      <c r="D28" s="4">
        <f t="shared" si="4"/>
        <v>28248.901365805992</v>
      </c>
      <c r="E28" s="4">
        <f t="shared" si="5"/>
        <v>27415.109876620325</v>
      </c>
    </row>
    <row r="29" spans="1:5" x14ac:dyDescent="0.3">
      <c r="A29">
        <f t="shared" si="1"/>
        <v>18</v>
      </c>
      <c r="B29" s="4">
        <f t="shared" si="2"/>
        <v>562277.03475978679</v>
      </c>
      <c r="C29" s="4">
        <f t="shared" si="3"/>
        <v>29523.200801670948</v>
      </c>
      <c r="D29" s="4">
        <f t="shared" si="4"/>
        <v>28708.545519113552</v>
      </c>
      <c r="E29" s="4">
        <f t="shared" si="5"/>
        <v>27972.062541667176</v>
      </c>
    </row>
    <row r="30" spans="1:5" x14ac:dyDescent="0.3">
      <c r="A30">
        <f t="shared" si="1"/>
        <v>19</v>
      </c>
      <c r="B30" s="4">
        <f t="shared" si="2"/>
        <v>730960.14518772287</v>
      </c>
      <c r="C30" s="4">
        <f t="shared" si="3"/>
        <v>29663.967186414389</v>
      </c>
      <c r="D30" s="4">
        <f t="shared" si="4"/>
        <v>29053.47422699974</v>
      </c>
      <c r="E30" s="4">
        <f t="shared" si="5"/>
        <v>28398.759726651271</v>
      </c>
    </row>
    <row r="31" spans="1:5" x14ac:dyDescent="0.3">
      <c r="A31">
        <f t="shared" si="1"/>
        <v>20</v>
      </c>
      <c r="B31" s="4">
        <f t="shared" si="2"/>
        <v>950248.18874403974</v>
      </c>
      <c r="C31" s="4">
        <f t="shared" si="3"/>
        <v>29763.647849972011</v>
      </c>
      <c r="D31" s="4">
        <f t="shared" si="4"/>
        <v>29309.542333050274</v>
      </c>
      <c r="E31" s="4">
        <f t="shared" si="5"/>
        <v>28721.467299058975</v>
      </c>
    </row>
    <row r="32" spans="1:5" x14ac:dyDescent="0.3">
      <c r="A32">
        <f t="shared" si="1"/>
        <v>21</v>
      </c>
      <c r="B32" s="4">
        <f t="shared" si="2"/>
        <v>1235322.6453672517</v>
      </c>
      <c r="C32" s="4">
        <f t="shared" si="3"/>
        <v>29833.994871592178</v>
      </c>
      <c r="D32" s="4">
        <f t="shared" si="4"/>
        <v>29498.103161897699</v>
      </c>
      <c r="E32" s="4">
        <f t="shared" si="5"/>
        <v>28963.109996648705</v>
      </c>
    </row>
    <row r="33" spans="1:5" x14ac:dyDescent="0.3">
      <c r="A33">
        <f t="shared" si="1"/>
        <v>22</v>
      </c>
      <c r="B33" s="4">
        <f t="shared" si="2"/>
        <v>1605919.4389774273</v>
      </c>
      <c r="C33" s="4">
        <f t="shared" si="3"/>
        <v>29883.520833087947</v>
      </c>
      <c r="D33" s="4">
        <f t="shared" si="4"/>
        <v>29636.11527220537</v>
      </c>
      <c r="E33" s="4">
        <f t="shared" si="5"/>
        <v>29142.687788796567</v>
      </c>
    </row>
    <row r="34" spans="1:5" x14ac:dyDescent="0.3">
      <c r="A34">
        <f t="shared" si="1"/>
        <v>23</v>
      </c>
      <c r="B34" s="4">
        <f t="shared" si="2"/>
        <v>2087695.2706706554</v>
      </c>
      <c r="C34" s="4">
        <f t="shared" si="3"/>
        <v>29918.328909198317</v>
      </c>
      <c r="D34" s="4">
        <f t="shared" si="4"/>
        <v>29736.678875036643</v>
      </c>
      <c r="E34" s="4">
        <f t="shared" si="5"/>
        <v>29275.385365658742</v>
      </c>
    </row>
    <row r="35" spans="1:5" x14ac:dyDescent="0.3">
      <c r="A35">
        <f t="shared" si="1"/>
        <v>24</v>
      </c>
      <c r="B35" s="4">
        <f t="shared" si="2"/>
        <v>2714003.8518718518</v>
      </c>
      <c r="C35" s="4">
        <f t="shared" si="3"/>
        <v>29942.763534768092</v>
      </c>
      <c r="D35" s="4">
        <f t="shared" si="4"/>
        <v>29809.715409877863</v>
      </c>
      <c r="E35" s="4">
        <f t="shared" si="5"/>
        <v>29373.026799591276</v>
      </c>
    </row>
    <row r="36" spans="1:5" x14ac:dyDescent="0.3">
      <c r="A36">
        <f t="shared" si="1"/>
        <v>25</v>
      </c>
      <c r="B36" s="4">
        <f t="shared" si="2"/>
        <v>3528205.0074334075</v>
      </c>
      <c r="C36" s="4">
        <f t="shared" si="3"/>
        <v>29959.901714208139</v>
      </c>
      <c r="D36" s="4">
        <f t="shared" si="4"/>
        <v>29862.633012859682</v>
      </c>
      <c r="E36" s="4">
        <f t="shared" si="5"/>
        <v>29444.648341765409</v>
      </c>
    </row>
    <row r="37" spans="1:5" x14ac:dyDescent="0.3">
      <c r="A37">
        <f t="shared" si="1"/>
        <v>26</v>
      </c>
      <c r="B37" s="4">
        <f t="shared" si="2"/>
        <v>4586666.5096634291</v>
      </c>
      <c r="C37" s="4">
        <f t="shared" si="3"/>
        <v>29971.915121220463</v>
      </c>
      <c r="D37" s="4">
        <f t="shared" si="4"/>
        <v>29900.907072367409</v>
      </c>
      <c r="E37" s="4">
        <f t="shared" si="5"/>
        <v>29497.062651428056</v>
      </c>
    </row>
    <row r="38" spans="1:5" x14ac:dyDescent="0.3">
      <c r="A38">
        <f t="shared" si="1"/>
        <v>27</v>
      </c>
      <c r="B38" s="4">
        <f t="shared" si="2"/>
        <v>5962666.4625624577</v>
      </c>
      <c r="C38" s="4">
        <f t="shared" si="3"/>
        <v>29980.332697250164</v>
      </c>
      <c r="D38" s="4">
        <f t="shared" si="4"/>
        <v>29928.554898021466</v>
      </c>
      <c r="E38" s="4">
        <f t="shared" si="5"/>
        <v>29535.355649262314</v>
      </c>
    </row>
    <row r="39" spans="1:5" x14ac:dyDescent="0.3">
      <c r="A39">
        <f t="shared" si="1"/>
        <v>28</v>
      </c>
      <c r="B39" s="4">
        <f t="shared" si="2"/>
        <v>7751466.4013311947</v>
      </c>
      <c r="C39" s="4">
        <f t="shared" si="3"/>
        <v>29986.22902004714</v>
      </c>
      <c r="D39" s="4">
        <f t="shared" si="4"/>
        <v>29948.508482549489</v>
      </c>
      <c r="E39" s="4">
        <f t="shared" si="5"/>
        <v>29563.297123742141</v>
      </c>
    </row>
    <row r="40" spans="1:5" x14ac:dyDescent="0.3">
      <c r="A40">
        <f t="shared" si="1"/>
        <v>29</v>
      </c>
      <c r="B40" s="4">
        <f t="shared" si="2"/>
        <v>10076906.321730554</v>
      </c>
      <c r="C40" s="4">
        <f t="shared" si="3"/>
        <v>29990.358417634106</v>
      </c>
      <c r="D40" s="4">
        <f t="shared" si="4"/>
        <v>29962.899593671937</v>
      </c>
      <c r="E40" s="4">
        <f t="shared" si="5"/>
        <v>29583.666835073022</v>
      </c>
    </row>
    <row r="41" spans="1:5" x14ac:dyDescent="0.3">
      <c r="A41">
        <f t="shared" si="1"/>
        <v>30</v>
      </c>
      <c r="B41" s="4">
        <f t="shared" si="2"/>
        <v>13099978.21824972</v>
      </c>
      <c r="C41" s="4">
        <f t="shared" si="3"/>
        <v>29993.249962742768</v>
      </c>
      <c r="D41" s="4">
        <f t="shared" si="4"/>
        <v>29973.273943042295</v>
      </c>
      <c r="E41" s="4">
        <f t="shared" si="5"/>
        <v>29598.506788210394</v>
      </c>
    </row>
    <row r="42" spans="1:5" x14ac:dyDescent="0.3">
      <c r="A42">
        <f t="shared" si="1"/>
        <v>31</v>
      </c>
      <c r="B42" s="4">
        <f t="shared" si="2"/>
        <v>17029971.683724634</v>
      </c>
      <c r="C42" s="4">
        <f t="shared" si="3"/>
        <v>29995.274518289909</v>
      </c>
      <c r="D42" s="4">
        <f t="shared" si="4"/>
        <v>29980.750096169246</v>
      </c>
      <c r="E42" s="4">
        <f t="shared" si="5"/>
        <v>29609.312919520351</v>
      </c>
    </row>
    <row r="43" spans="1:5" x14ac:dyDescent="0.3">
      <c r="A43">
        <f t="shared" si="1"/>
        <v>32</v>
      </c>
      <c r="B43" s="4">
        <f t="shared" si="2"/>
        <v>22138963.188842025</v>
      </c>
      <c r="C43" s="4">
        <f t="shared" si="3"/>
        <v>29996.691939501161</v>
      </c>
      <c r="D43" s="4">
        <f t="shared" si="4"/>
        <v>29986.136363653881</v>
      </c>
      <c r="E43" s="4">
        <f t="shared" si="5"/>
        <v>29617.178938106113</v>
      </c>
    </row>
    <row r="44" spans="1:5" x14ac:dyDescent="0.3">
      <c r="A44">
        <f t="shared" si="1"/>
        <v>33</v>
      </c>
      <c r="B44" s="4">
        <f t="shared" si="2"/>
        <v>28780652.145494632</v>
      </c>
      <c r="C44" s="4">
        <f t="shared" si="3"/>
        <v>29997.684248218167</v>
      </c>
      <c r="D44" s="4">
        <f t="shared" si="4"/>
        <v>29990.016259826665</v>
      </c>
      <c r="E44" s="4">
        <f t="shared" si="5"/>
        <v>29622.903315782107</v>
      </c>
    </row>
    <row r="45" spans="1:5" x14ac:dyDescent="0.3">
      <c r="A45">
        <f t="shared" si="1"/>
        <v>34</v>
      </c>
      <c r="B45" s="4">
        <f t="shared" si="2"/>
        <v>37414847.789143026</v>
      </c>
      <c r="C45" s="4">
        <f t="shared" si="3"/>
        <v>29998.378920125651</v>
      </c>
      <c r="D45" s="4">
        <f t="shared" si="4"/>
        <v>29992.81071032452</v>
      </c>
      <c r="E45" s="4">
        <f t="shared" si="5"/>
        <v>29627.068368270633</v>
      </c>
    </row>
    <row r="46" spans="1:5" x14ac:dyDescent="0.3">
      <c r="A46">
        <f t="shared" si="1"/>
        <v>35</v>
      </c>
      <c r="B46" s="4">
        <f t="shared" si="2"/>
        <v>48639302.125885934</v>
      </c>
      <c r="C46" s="4">
        <f t="shared" si="3"/>
        <v>29998.865217808958</v>
      </c>
      <c r="D46" s="4">
        <f t="shared" si="4"/>
        <v>29994.823194574794</v>
      </c>
      <c r="E46" s="4">
        <f t="shared" si="5"/>
        <v>29630.098445135412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2025-01-04T17:40:07Z</dcterms:created>
  <dcterms:modified xsi:type="dcterms:W3CDTF">2025-01-04T18:53:06Z</dcterms:modified>
</cp:coreProperties>
</file>